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<sst xmlns="http://schemas.openxmlformats.org/spreadsheetml/2006/main" count="80" uniqueCount="64">
  <si>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№ п/п</t>
  </si>
  <si>
    <t>Приложение 3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</si>
  <si>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</si>
  <si>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</si>
  <si>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</si>
  <si>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</si>
  <si>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</si>
  <si>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форма</t>
  </si>
  <si>
    <t>наименование субъекта, вид деятельности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</si>
  <si>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</si>
  <si>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</si>
  <si>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</si>
  <si>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</si>
  <si>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</si>
  <si>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</si>
  <si>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</si>
  <si>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</si>
  <si>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</si>
  <si>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</si>
  <si>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</si>
  <si>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</si>
  <si>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</si>
  <si>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</si>
  <si>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</si>
  <si>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</si>
  <si>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</si>
  <si>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</si>
  <si>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</si>
  <si>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</si>
  <si>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</si>
  <si>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</si>
  <si>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</si>
  <si>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</si>
  <si>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</si>
  <si>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</si>
  <si>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* - отчет о прибылях и убытках представляется согласно приложению 3 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</si>
  <si>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</si>
  <si>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t>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</si>
  <si>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пм</t>
  </si>
  <si>
    <t>шт</t>
  </si>
  <si>
    <t>Всего</t>
  </si>
  <si>
    <t>управление и защита электронасосного агрегата</t>
  </si>
  <si>
    <t>предназначена для включение двигателя насоса</t>
  </si>
  <si>
    <t>бесперебойная работа двигателя 6 Квт</t>
  </si>
  <si>
    <t>повышение объемовперекачивания</t>
  </si>
  <si>
    <t>улучшение коммутации двигателя , ушичшения затиты двигателя на основе системы РЗиА миком</t>
  </si>
  <si>
    <t>Услуги водоснабжения, Западный район г. Темиртау, насосная станция Нуринского водозабора</t>
  </si>
  <si>
    <t>План, тыс.тенге</t>
  </si>
  <si>
    <t>Факт, тыс.тенге</t>
  </si>
  <si>
    <t>отклонение, тыс.тенге</t>
  </si>
  <si>
    <t>2018 год</t>
  </si>
  <si>
    <t>Приобретение и установка комплектной трансформаторной подстанции   КТПГ- 630/6-0,4 кВ (ВВ/КВ) проходного типа, с комплектующими, трансформатор 630/6-0,4 в комплекте</t>
  </si>
  <si>
    <t>Устройство ограждения по периметру «0»-Подъема</t>
  </si>
  <si>
    <t>Приобретение и установка системы видеонаблюдения</t>
  </si>
  <si>
    <t>комлект</t>
  </si>
  <si>
    <t>Приобретение и установка системы контроля управления доступом (СКУД, турникет)</t>
  </si>
  <si>
    <t>Приобретение и установка камеры хранения личных вещей</t>
  </si>
  <si>
    <t>Устройство узла  учета холодной воды</t>
  </si>
  <si>
    <t xml:space="preserve"> Капитальный ремонт  сборных водоводов Д=400мм </t>
  </si>
  <si>
    <t>Фактические показатели относительно плановых достигнуты в полном объеме )</t>
  </si>
  <si>
    <t xml:space="preserve">по результатам проведения тендерных процедур </t>
  </si>
  <si>
    <t xml:space="preserve">   повышение качества и надежности оказываемых услуг, снижению нормативных потерь на 0,18 %, снижению аварийности, обновлению оборудования с высоким уровнем автоматизации,снижению удельного расхода электрической энергии на 4,9%</t>
  </si>
  <si>
    <t>Информация субъекта естественной монополии об исполнении инвестиционной программы (проекта)* за     2018 год</t>
  </si>
  <si>
    <t>ТОО "АКВА-Трейдинг", услуги по подаче воды по распределительным сетям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</si>
</sst>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%"/>
    <numFmt numFmtId="196" formatCode="0.0"/>
    <numFmt numFmtId="197" formatCode="0.00000"/>
    <numFmt numFmtId="198" formatCode="0.0000000"/>
    <numFmt numFmtId="199" formatCode="0.00000000"/>
    <numFmt numFmtId="200" formatCode="0.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right"/>
    </xf>
    <xf numFmtId="0" fontId="4" fillId="32" borderId="0" xfId="42" applyFill="1" applyAlignment="1" applyProtection="1">
      <alignment horizontal="right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193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center"/>
    </xf>
    <xf numFmtId="0" fontId="3" fillId="32" borderId="17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196" fontId="2" fillId="32" borderId="19" xfId="0" applyNumberFormat="1" applyFont="1" applyFill="1" applyBorder="1" applyAlignment="1">
      <alignment horizontal="center" vertical="center" wrapText="1"/>
    </xf>
    <xf numFmtId="196" fontId="2" fillId="32" borderId="20" xfId="0" applyNumberFormat="1" applyFont="1" applyFill="1" applyBorder="1" applyAlignment="1">
      <alignment horizontal="center" vertical="center" wrapText="1"/>
    </xf>
    <xf numFmtId="196" fontId="2" fillId="32" borderId="14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89" xfId="55"/>
    <cellStyle name="Обычный 89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9695703.100%20" TargetMode="External" /><Relationship Id="rId2" Type="http://schemas.openxmlformats.org/officeDocument/2006/relationships/hyperlink" Target="jl:39695703.100%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CJ42"/>
  <sheetViews>
    <sheetView tabSelected="1" zoomScale="70" zoomScaleNormal="70" zoomScaleSheetLayoutView="83" zoomScalePageLayoutView="0" workbookViewId="0" topLeftCell="A1">
      <selection activeCell="B11" sqref="B11:Q11"/>
    </sheetView>
  </sheetViews>
  <sheetFormatPr defaultColWidth="9.140625" defaultRowHeight="12.75"/>
  <cols>
    <col min="1" max="1" width="2.8515625" style="1" customWidth="1"/>
    <col min="2" max="2" width="4.57421875" style="1" customWidth="1"/>
    <col min="3" max="3" width="13.00390625" style="1" customWidth="1"/>
    <col min="4" max="4" width="27.8515625" style="1" customWidth="1"/>
    <col min="5" max="5" width="6.140625" style="1" customWidth="1"/>
    <col min="6" max="7" width="5.00390625" style="1" customWidth="1"/>
    <col min="8" max="8" width="14.140625" style="1" customWidth="1"/>
    <col min="9" max="9" width="8.00390625" style="1" customWidth="1"/>
    <col min="10" max="12" width="10.00390625" style="1" customWidth="1"/>
    <col min="13" max="13" width="16.140625" style="1" customWidth="1"/>
    <col min="14" max="15" width="10.00390625" style="1" customWidth="1"/>
    <col min="16" max="16" width="7.421875" style="1" customWidth="1"/>
    <col min="17" max="17" width="8.140625" style="1" customWidth="1"/>
    <col min="18" max="19" width="8.7109375" style="1" customWidth="1"/>
    <col min="20" max="21" width="9.00390625" style="1" customWidth="1"/>
    <col min="22" max="23" width="8.7109375" style="1" customWidth="1"/>
    <col min="24" max="25" width="8.140625" style="1" customWidth="1"/>
    <col min="26" max="26" width="13.28125" style="1" customWidth="1"/>
    <col min="27" max="27" width="14.8515625" style="1" customWidth="1"/>
    <col min="28" max="28" width="19.00390625" style="1" hidden="1" customWidth="1"/>
    <col min="29" max="29" width="45.57421875" style="1" hidden="1" customWidth="1"/>
    <col min="30" max="16384" width="9.140625" style="1" customWidth="1"/>
  </cols>
  <sheetData>
    <row r="2" spans="27:29" ht="15" customHeight="1">
      <c r="AA2" s="2" t="s">
        <v>1</v>
      </c>
      <c r="AC2" s="2" t="s">
        <v>1</v>
      </c>
    </row>
    <row r="3" spans="2:29" ht="15" customHeight="1">
      <c r="B3" s="2"/>
      <c r="AA3" s="3" t="s">
        <v>2</v>
      </c>
      <c r="AC3" s="3" t="s">
        <v>2</v>
      </c>
    </row>
    <row r="4" spans="2:29" ht="15" customHeight="1">
      <c r="B4" s="3"/>
      <c r="AA4" s="2" t="s">
        <v>3</v>
      </c>
      <c r="AC4" s="2" t="s">
        <v>3</v>
      </c>
    </row>
    <row r="5" spans="2:29" ht="15" customHeight="1">
      <c r="B5" s="2"/>
      <c r="AA5" s="2" t="s">
        <v>4</v>
      </c>
      <c r="AC5" s="2" t="s">
        <v>4</v>
      </c>
    </row>
    <row r="6" spans="2:29" ht="15" customHeight="1">
      <c r="B6" s="2"/>
      <c r="AA6" s="2" t="s">
        <v>5</v>
      </c>
      <c r="AC6" s="2" t="s">
        <v>5</v>
      </c>
    </row>
    <row r="7" spans="2:29" ht="15" customHeight="1">
      <c r="B7" s="2"/>
      <c r="AA7" s="2" t="s">
        <v>6</v>
      </c>
      <c r="AC7" s="2" t="s">
        <v>6</v>
      </c>
    </row>
    <row r="8" spans="2:27" ht="15" customHeight="1">
      <c r="B8" s="2"/>
      <c r="P8" s="2"/>
      <c r="AA8" s="2" t="s">
        <v>7</v>
      </c>
    </row>
    <row r="9" spans="2:17" ht="36.75" customHeight="1">
      <c r="B9" s="33" t="s">
        <v>62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2:17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2:17" ht="21" customHeight="1">
      <c r="B11" s="38" t="s">
        <v>63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2:17" ht="15.75">
      <c r="B12" s="37" t="s">
        <v>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2:17" ht="16.5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28" ht="68.25" customHeight="1" thickBot="1">
      <c r="B14" s="40" t="s">
        <v>0</v>
      </c>
      <c r="C14" s="30" t="s">
        <v>9</v>
      </c>
      <c r="D14" s="30"/>
      <c r="E14" s="30"/>
      <c r="F14" s="30"/>
      <c r="G14" s="30"/>
      <c r="H14" s="30"/>
      <c r="I14" s="30" t="s">
        <v>10</v>
      </c>
      <c r="J14" s="30" t="s">
        <v>11</v>
      </c>
      <c r="K14" s="30"/>
      <c r="L14" s="30"/>
      <c r="M14" s="30"/>
      <c r="N14" s="30" t="s">
        <v>12</v>
      </c>
      <c r="O14" s="30"/>
      <c r="P14" s="30"/>
      <c r="Q14" s="30"/>
      <c r="R14" s="30" t="s">
        <v>13</v>
      </c>
      <c r="S14" s="30"/>
      <c r="T14" s="30"/>
      <c r="U14" s="30"/>
      <c r="V14" s="30"/>
      <c r="W14" s="30"/>
      <c r="X14" s="30"/>
      <c r="Y14" s="30"/>
      <c r="Z14" s="30" t="s">
        <v>14</v>
      </c>
      <c r="AA14" s="30" t="s">
        <v>15</v>
      </c>
      <c r="AB14" s="16"/>
    </row>
    <row r="15" spans="2:28" ht="104.25" customHeight="1" thickBot="1">
      <c r="B15" s="40"/>
      <c r="C15" s="30" t="s">
        <v>16</v>
      </c>
      <c r="D15" s="30" t="s">
        <v>17</v>
      </c>
      <c r="E15" s="30" t="s">
        <v>18</v>
      </c>
      <c r="F15" s="30" t="s">
        <v>19</v>
      </c>
      <c r="G15" s="30"/>
      <c r="H15" s="30" t="s">
        <v>20</v>
      </c>
      <c r="I15" s="30"/>
      <c r="J15" s="30" t="s">
        <v>47</v>
      </c>
      <c r="K15" s="30" t="s">
        <v>48</v>
      </c>
      <c r="L15" s="30" t="s">
        <v>49</v>
      </c>
      <c r="M15" s="30" t="s">
        <v>21</v>
      </c>
      <c r="N15" s="30" t="s">
        <v>22</v>
      </c>
      <c r="O15" s="30"/>
      <c r="P15" s="30" t="s">
        <v>23</v>
      </c>
      <c r="Q15" s="30" t="s">
        <v>24</v>
      </c>
      <c r="R15" s="30" t="s">
        <v>25</v>
      </c>
      <c r="S15" s="30"/>
      <c r="T15" s="30" t="s">
        <v>26</v>
      </c>
      <c r="U15" s="30"/>
      <c r="V15" s="30" t="s">
        <v>27</v>
      </c>
      <c r="W15" s="30"/>
      <c r="X15" s="30" t="s">
        <v>28</v>
      </c>
      <c r="Y15" s="30"/>
      <c r="Z15" s="30"/>
      <c r="AA15" s="30"/>
      <c r="AB15" s="17"/>
    </row>
    <row r="16" spans="2:28" ht="53.25" customHeight="1" thickBot="1">
      <c r="B16" s="4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 t="s">
        <v>29</v>
      </c>
      <c r="O16" s="30" t="s">
        <v>30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17"/>
    </row>
    <row r="17" spans="2:28" ht="54.75" customHeight="1">
      <c r="B17" s="40"/>
      <c r="C17" s="30"/>
      <c r="D17" s="30"/>
      <c r="E17" s="30"/>
      <c r="F17" s="4" t="s">
        <v>31</v>
      </c>
      <c r="G17" s="4" t="s">
        <v>32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4" t="s">
        <v>33</v>
      </c>
      <c r="S17" s="4" t="s">
        <v>34</v>
      </c>
      <c r="T17" s="4" t="s">
        <v>33</v>
      </c>
      <c r="U17" s="4" t="s">
        <v>34</v>
      </c>
      <c r="V17" s="4" t="s">
        <v>31</v>
      </c>
      <c r="W17" s="4" t="s">
        <v>32</v>
      </c>
      <c r="X17" s="4" t="s">
        <v>33</v>
      </c>
      <c r="Y17" s="4" t="s">
        <v>34</v>
      </c>
      <c r="Z17" s="30"/>
      <c r="AA17" s="30"/>
      <c r="AB17" s="18"/>
    </row>
    <row r="18" spans="2:28" ht="15.75"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5">
        <v>10</v>
      </c>
      <c r="L18" s="5">
        <v>11</v>
      </c>
      <c r="M18" s="5">
        <v>12</v>
      </c>
      <c r="N18" s="5">
        <v>13</v>
      </c>
      <c r="O18" s="5">
        <v>14</v>
      </c>
      <c r="P18" s="5">
        <v>15</v>
      </c>
      <c r="Q18" s="5">
        <v>16</v>
      </c>
      <c r="R18" s="4">
        <v>17</v>
      </c>
      <c r="S18" s="4">
        <v>18</v>
      </c>
      <c r="T18" s="4">
        <v>19</v>
      </c>
      <c r="U18" s="4">
        <v>20</v>
      </c>
      <c r="V18" s="4">
        <v>21</v>
      </c>
      <c r="W18" s="4">
        <v>22</v>
      </c>
      <c r="X18" s="4">
        <v>23</v>
      </c>
      <c r="Y18" s="4">
        <v>24</v>
      </c>
      <c r="Z18" s="4">
        <v>25</v>
      </c>
      <c r="AA18" s="6">
        <v>26</v>
      </c>
      <c r="AB18" s="8"/>
    </row>
    <row r="19" spans="2:29" ht="121.5" customHeight="1">
      <c r="B19" s="4">
        <v>1</v>
      </c>
      <c r="C19" s="41" t="s">
        <v>46</v>
      </c>
      <c r="D19" s="19" t="s">
        <v>51</v>
      </c>
      <c r="E19" s="20" t="s">
        <v>39</v>
      </c>
      <c r="F19" s="20">
        <v>1</v>
      </c>
      <c r="G19" s="20">
        <v>1</v>
      </c>
      <c r="H19" s="44" t="s">
        <v>50</v>
      </c>
      <c r="I19" s="50">
        <v>1584</v>
      </c>
      <c r="J19" s="21">
        <v>5492.71</v>
      </c>
      <c r="K19" s="21">
        <v>5492.70886</v>
      </c>
      <c r="L19" s="7">
        <f aca="true" t="shared" si="0" ref="L19:L25">K19-J19</f>
        <v>-0.0011400000003050081</v>
      </c>
      <c r="M19" s="50" t="s">
        <v>60</v>
      </c>
      <c r="N19" s="7">
        <f>J19</f>
        <v>5492.71</v>
      </c>
      <c r="O19" s="4"/>
      <c r="P19" s="4"/>
      <c r="Q19" s="4"/>
      <c r="R19" s="47">
        <f>5422.23/5359.065*100-100</f>
        <v>1.1786570978332946</v>
      </c>
      <c r="S19" s="47">
        <v>4.9</v>
      </c>
      <c r="T19" s="47">
        <f>(3.74+6.85+7.73+9.01)/4</f>
        <v>6.8325</v>
      </c>
      <c r="U19" s="56">
        <v>4.35</v>
      </c>
      <c r="V19" s="4"/>
      <c r="W19" s="4"/>
      <c r="X19" s="4">
        <v>1</v>
      </c>
      <c r="Y19" s="4">
        <v>0</v>
      </c>
      <c r="Z19" s="50" t="s">
        <v>59</v>
      </c>
      <c r="AA19" s="53" t="s">
        <v>61</v>
      </c>
      <c r="AB19" s="11" t="s">
        <v>41</v>
      </c>
      <c r="AC19" s="1" t="s">
        <v>43</v>
      </c>
    </row>
    <row r="20" spans="2:29" ht="43.5" customHeight="1">
      <c r="B20" s="4">
        <v>2</v>
      </c>
      <c r="C20" s="42"/>
      <c r="D20" s="22" t="s">
        <v>52</v>
      </c>
      <c r="E20" s="23" t="s">
        <v>39</v>
      </c>
      <c r="F20" s="24">
        <v>1</v>
      </c>
      <c r="G20" s="24">
        <v>1</v>
      </c>
      <c r="H20" s="45"/>
      <c r="I20" s="51"/>
      <c r="J20" s="23">
        <f>(1155145+68760)/1000-2</f>
        <v>1221.905</v>
      </c>
      <c r="K20" s="25">
        <v>1265.77826</v>
      </c>
      <c r="L20" s="7">
        <f t="shared" si="0"/>
        <v>43.87326000000007</v>
      </c>
      <c r="M20" s="51"/>
      <c r="N20" s="7">
        <f aca="true" t="shared" si="1" ref="N20:N25">J20</f>
        <v>1221.905</v>
      </c>
      <c r="O20" s="4"/>
      <c r="P20" s="4"/>
      <c r="Q20" s="4"/>
      <c r="R20" s="48"/>
      <c r="S20" s="48"/>
      <c r="T20" s="48"/>
      <c r="U20" s="57"/>
      <c r="V20" s="26"/>
      <c r="W20" s="26"/>
      <c r="X20" s="26"/>
      <c r="Y20" s="26"/>
      <c r="Z20" s="51"/>
      <c r="AA20" s="54"/>
      <c r="AB20" s="11"/>
      <c r="AC20" s="1" t="s">
        <v>44</v>
      </c>
    </row>
    <row r="21" spans="2:29" ht="43.5" customHeight="1">
      <c r="B21" s="4">
        <v>3</v>
      </c>
      <c r="C21" s="42"/>
      <c r="D21" s="22" t="s">
        <v>53</v>
      </c>
      <c r="E21" s="23" t="s">
        <v>54</v>
      </c>
      <c r="F21" s="24">
        <v>1</v>
      </c>
      <c r="G21" s="24">
        <v>1</v>
      </c>
      <c r="H21" s="45"/>
      <c r="I21" s="51"/>
      <c r="J21" s="23">
        <v>2474.237</v>
      </c>
      <c r="K21" s="25">
        <v>2641.92857</v>
      </c>
      <c r="L21" s="7">
        <f t="shared" si="0"/>
        <v>167.69156999999996</v>
      </c>
      <c r="M21" s="51"/>
      <c r="N21" s="7">
        <f t="shared" si="1"/>
        <v>2474.237</v>
      </c>
      <c r="O21" s="4"/>
      <c r="P21" s="4"/>
      <c r="Q21" s="4"/>
      <c r="R21" s="48"/>
      <c r="S21" s="48"/>
      <c r="T21" s="48"/>
      <c r="U21" s="57"/>
      <c r="V21" s="26"/>
      <c r="W21" s="26"/>
      <c r="X21" s="26"/>
      <c r="Y21" s="26"/>
      <c r="Z21" s="51"/>
      <c r="AA21" s="54"/>
      <c r="AB21" s="8" t="s">
        <v>42</v>
      </c>
      <c r="AC21" s="1" t="s">
        <v>45</v>
      </c>
    </row>
    <row r="22" spans="2:28" ht="71.25" customHeight="1">
      <c r="B22" s="4">
        <v>4</v>
      </c>
      <c r="C22" s="42"/>
      <c r="D22" s="22" t="s">
        <v>55</v>
      </c>
      <c r="E22" s="23" t="s">
        <v>54</v>
      </c>
      <c r="F22" s="24">
        <v>1</v>
      </c>
      <c r="G22" s="24">
        <v>1</v>
      </c>
      <c r="H22" s="45"/>
      <c r="I22" s="51"/>
      <c r="J22" s="23">
        <v>357.5</v>
      </c>
      <c r="K22" s="25">
        <v>429</v>
      </c>
      <c r="L22" s="7">
        <f t="shared" si="0"/>
        <v>71.5</v>
      </c>
      <c r="M22" s="51"/>
      <c r="N22" s="7">
        <f t="shared" si="1"/>
        <v>357.5</v>
      </c>
      <c r="O22" s="4"/>
      <c r="P22" s="4"/>
      <c r="Q22" s="4"/>
      <c r="R22" s="48"/>
      <c r="S22" s="48"/>
      <c r="T22" s="48"/>
      <c r="U22" s="57"/>
      <c r="V22" s="4"/>
      <c r="W22" s="4"/>
      <c r="X22" s="4"/>
      <c r="Y22" s="4"/>
      <c r="Z22" s="51"/>
      <c r="AA22" s="54"/>
      <c r="AB22" s="8"/>
    </row>
    <row r="23" spans="2:28" ht="46.5" customHeight="1">
      <c r="B23" s="4">
        <v>5</v>
      </c>
      <c r="C23" s="42"/>
      <c r="D23" s="22" t="s">
        <v>56</v>
      </c>
      <c r="E23" s="23" t="s">
        <v>39</v>
      </c>
      <c r="F23" s="24">
        <v>1</v>
      </c>
      <c r="G23" s="24">
        <v>1</v>
      </c>
      <c r="H23" s="45"/>
      <c r="I23" s="51"/>
      <c r="J23" s="23">
        <v>54.018</v>
      </c>
      <c r="K23" s="25">
        <v>61.08036</v>
      </c>
      <c r="L23" s="7">
        <f t="shared" si="0"/>
        <v>7.062359999999998</v>
      </c>
      <c r="M23" s="51"/>
      <c r="N23" s="7">
        <f t="shared" si="1"/>
        <v>54.018</v>
      </c>
      <c r="O23" s="4"/>
      <c r="P23" s="4"/>
      <c r="Q23" s="4"/>
      <c r="R23" s="48"/>
      <c r="S23" s="48"/>
      <c r="T23" s="48"/>
      <c r="U23" s="57"/>
      <c r="V23" s="4"/>
      <c r="W23" s="4"/>
      <c r="X23" s="4"/>
      <c r="Y23" s="4"/>
      <c r="Z23" s="51"/>
      <c r="AA23" s="54"/>
      <c r="AB23" s="8"/>
    </row>
    <row r="24" spans="2:28" ht="42.75" customHeight="1">
      <c r="B24" s="4">
        <v>6</v>
      </c>
      <c r="C24" s="42"/>
      <c r="D24" s="22" t="s">
        <v>57</v>
      </c>
      <c r="E24" s="23" t="s">
        <v>54</v>
      </c>
      <c r="F24" s="24">
        <v>1</v>
      </c>
      <c r="G24" s="24">
        <v>1</v>
      </c>
      <c r="H24" s="45"/>
      <c r="I24" s="51"/>
      <c r="J24" s="23">
        <v>8654.821</v>
      </c>
      <c r="K24" s="25">
        <f>4562.50001+4092.85715</f>
        <v>8655.35716</v>
      </c>
      <c r="L24" s="7">
        <f t="shared" si="0"/>
        <v>0.5361599999996542</v>
      </c>
      <c r="M24" s="51"/>
      <c r="N24" s="7">
        <f t="shared" si="1"/>
        <v>8654.821</v>
      </c>
      <c r="O24" s="4"/>
      <c r="P24" s="4"/>
      <c r="Q24" s="4"/>
      <c r="R24" s="48"/>
      <c r="S24" s="48"/>
      <c r="T24" s="48"/>
      <c r="U24" s="57"/>
      <c r="V24" s="4">
        <v>0.1</v>
      </c>
      <c r="W24" s="4">
        <v>0.17</v>
      </c>
      <c r="X24" s="4"/>
      <c r="Y24" s="4"/>
      <c r="Z24" s="51"/>
      <c r="AA24" s="54"/>
      <c r="AB24" s="8"/>
    </row>
    <row r="25" spans="2:28" ht="83.25" customHeight="1">
      <c r="B25" s="4">
        <v>7</v>
      </c>
      <c r="C25" s="43"/>
      <c r="D25" s="27" t="s">
        <v>58</v>
      </c>
      <c r="E25" s="23" t="s">
        <v>38</v>
      </c>
      <c r="F25" s="24">
        <v>170</v>
      </c>
      <c r="G25" s="24">
        <v>170</v>
      </c>
      <c r="H25" s="46"/>
      <c r="I25" s="52"/>
      <c r="J25" s="23">
        <v>5101.023934039438</v>
      </c>
      <c r="K25" s="25">
        <v>5093.57129</v>
      </c>
      <c r="L25" s="7">
        <f t="shared" si="0"/>
        <v>-7.452644039438383</v>
      </c>
      <c r="M25" s="52"/>
      <c r="N25" s="7">
        <f t="shared" si="1"/>
        <v>5101.023934039438</v>
      </c>
      <c r="O25" s="4">
        <v>0</v>
      </c>
      <c r="P25" s="4">
        <v>0</v>
      </c>
      <c r="Q25" s="4">
        <v>0</v>
      </c>
      <c r="R25" s="49"/>
      <c r="S25" s="49"/>
      <c r="T25" s="49"/>
      <c r="U25" s="58"/>
      <c r="V25" s="4">
        <v>0.01</v>
      </c>
      <c r="W25" s="4">
        <v>0.01</v>
      </c>
      <c r="X25" s="4">
        <v>1</v>
      </c>
      <c r="Y25" s="4">
        <v>0</v>
      </c>
      <c r="Z25" s="52"/>
      <c r="AA25" s="55"/>
      <c r="AB25" s="8"/>
    </row>
    <row r="26" spans="2:88" ht="15.75">
      <c r="B26" s="5"/>
      <c r="C26" s="9" t="s">
        <v>40</v>
      </c>
      <c r="D26" s="5"/>
      <c r="E26" s="5"/>
      <c r="F26" s="5"/>
      <c r="G26" s="5"/>
      <c r="H26" s="5"/>
      <c r="I26" s="5"/>
      <c r="J26" s="9">
        <f>SUM(J19:J25)</f>
        <v>23356.21493403944</v>
      </c>
      <c r="K26" s="9">
        <f>SUM(K19:K25)</f>
        <v>23639.4245</v>
      </c>
      <c r="L26" s="9">
        <f>SUM(L19:L25)</f>
        <v>283.209565960561</v>
      </c>
      <c r="M26" s="5"/>
      <c r="N26" s="9">
        <f>SUM(N19:N25)</f>
        <v>23356.21493403944</v>
      </c>
      <c r="O26" s="4"/>
      <c r="P26" s="4"/>
      <c r="Q26" s="4"/>
      <c r="R26" s="28"/>
      <c r="S26" s="4"/>
      <c r="T26" s="29"/>
      <c r="U26" s="4"/>
      <c r="V26" s="7">
        <f>SUM(V19:V25)</f>
        <v>0.11</v>
      </c>
      <c r="W26" s="7">
        <f>SUM(W19:W25)</f>
        <v>0.18000000000000002</v>
      </c>
      <c r="X26" s="7">
        <f>SUM(X19:X25)</f>
        <v>2</v>
      </c>
      <c r="Y26" s="7">
        <f>SUM(Y19:Y25)</f>
        <v>0</v>
      </c>
      <c r="Z26" s="4"/>
      <c r="AA26" s="4"/>
      <c r="AB26" s="5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</row>
    <row r="27" spans="8:12" ht="15.75">
      <c r="H27" s="12"/>
      <c r="L27" s="12"/>
    </row>
    <row r="28" spans="1:26" ht="60" customHeight="1">
      <c r="A28" s="34"/>
      <c r="B28" s="31" t="s">
        <v>35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6"/>
    </row>
    <row r="29" spans="1:26" ht="35.25" customHeight="1">
      <c r="A29" s="34"/>
      <c r="B29" s="31" t="s">
        <v>36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6"/>
    </row>
    <row r="30" spans="1:26" ht="68.25" customHeight="1" thickBot="1">
      <c r="A30" s="35"/>
      <c r="B30" s="31" t="s">
        <v>37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6"/>
    </row>
    <row r="31" spans="8:12" ht="15.75">
      <c r="H31" s="12"/>
      <c r="L31" s="12"/>
    </row>
    <row r="32" spans="8:12" ht="15.75">
      <c r="H32" s="12"/>
      <c r="L32" s="12"/>
    </row>
    <row r="33" spans="8:12" ht="15.75">
      <c r="H33" s="12"/>
      <c r="L33" s="12"/>
    </row>
    <row r="34" spans="8:12" ht="15.75">
      <c r="H34" s="12"/>
      <c r="L34" s="12"/>
    </row>
    <row r="35" spans="8:12" ht="15.75">
      <c r="H35" s="12"/>
      <c r="L35" s="12"/>
    </row>
    <row r="36" spans="8:12" ht="15.75">
      <c r="H36" s="12"/>
      <c r="L36" s="12"/>
    </row>
    <row r="37" spans="8:12" ht="15.75">
      <c r="H37" s="12"/>
      <c r="L37" s="12"/>
    </row>
    <row r="38" spans="8:12" ht="15.75">
      <c r="H38" s="12"/>
      <c r="L38" s="12"/>
    </row>
    <row r="39" spans="8:12" ht="15.75">
      <c r="H39" s="12"/>
      <c r="L39" s="12"/>
    </row>
    <row r="40" spans="8:12" ht="15.75">
      <c r="H40" s="12"/>
      <c r="L40" s="12"/>
    </row>
    <row r="41" spans="8:12" ht="15.75">
      <c r="H41" s="12"/>
      <c r="L41" s="12"/>
    </row>
    <row r="42" spans="8:12" ht="15.75">
      <c r="H42" s="12"/>
      <c r="L42" s="12"/>
    </row>
  </sheetData>
  <sheetProtection/>
  <mergeCells count="44">
    <mergeCell ref="A28:A30"/>
    <mergeCell ref="B28:Y28"/>
    <mergeCell ref="Z28:Z30"/>
    <mergeCell ref="B29:Y29"/>
    <mergeCell ref="B30:Y30"/>
    <mergeCell ref="AA19:AA25"/>
    <mergeCell ref="Z19:Z25"/>
    <mergeCell ref="R19:R25"/>
    <mergeCell ref="S19:S25"/>
    <mergeCell ref="U19:U25"/>
    <mergeCell ref="T19:T25"/>
    <mergeCell ref="H15:H17"/>
    <mergeCell ref="J15:J17"/>
    <mergeCell ref="M15:M17"/>
    <mergeCell ref="K15:K17"/>
    <mergeCell ref="L15:L17"/>
    <mergeCell ref="M19:M25"/>
    <mergeCell ref="I19:I25"/>
    <mergeCell ref="C19:C25"/>
    <mergeCell ref="I14:I17"/>
    <mergeCell ref="C15:C17"/>
    <mergeCell ref="D15:D17"/>
    <mergeCell ref="E15:E17"/>
    <mergeCell ref="F15:G16"/>
    <mergeCell ref="H19:H25"/>
    <mergeCell ref="R14:Y14"/>
    <mergeCell ref="Z14:Z17"/>
    <mergeCell ref="AA14:AA17"/>
    <mergeCell ref="P15:P17"/>
    <mergeCell ref="Q15:Q17"/>
    <mergeCell ref="R15:S16"/>
    <mergeCell ref="T15:U16"/>
    <mergeCell ref="V15:W16"/>
    <mergeCell ref="X15:Y16"/>
    <mergeCell ref="B9:Q9"/>
    <mergeCell ref="B12:Q12"/>
    <mergeCell ref="B11:Q11"/>
    <mergeCell ref="N14:Q14"/>
    <mergeCell ref="J14:M14"/>
    <mergeCell ref="B14:B17"/>
    <mergeCell ref="C14:H14"/>
    <mergeCell ref="N15:O15"/>
    <mergeCell ref="N16:N17"/>
    <mergeCell ref="O16:O17"/>
  </mergeCells>
  <hyperlinks>
    <hyperlink ref="AC3" r:id="rId1" display="jl:39695703.100 "/>
    <hyperlink ref="AA3" r:id="rId2" display="jl:39695703.100 "/>
  </hyperlinks>
  <printOptions/>
  <pageMargins left="0.36" right="0.16" top="0.35" bottom="0.21" header="0.48" footer="0.29"/>
  <pageSetup horizontalDpi="600" verticalDpi="600" orientation="landscape" paperSize="9" scale="5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Economnach</cp:lastModifiedBy>
  <cp:lastPrinted>2019-04-24T14:57:27Z</cp:lastPrinted>
  <dcterms:created xsi:type="dcterms:W3CDTF">1996-10-08T23:32:33Z</dcterms:created>
  <dcterms:modified xsi:type="dcterms:W3CDTF">2019-04-25T14:10:31Z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